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6" i="1" l="1"/>
  <c r="G46" i="1"/>
  <c r="H46" i="1"/>
  <c r="I46" i="1"/>
  <c r="J46" i="1"/>
  <c r="E43" i="1"/>
  <c r="G43" i="1"/>
  <c r="H43" i="1"/>
  <c r="I43" i="1"/>
  <c r="J43" i="1"/>
  <c r="E37" i="1"/>
  <c r="G37" i="1"/>
  <c r="H37" i="1"/>
  <c r="I37" i="1"/>
  <c r="J37" i="1"/>
  <c r="E34" i="1"/>
  <c r="G34" i="1"/>
  <c r="H34" i="1"/>
  <c r="I34" i="1"/>
  <c r="J34" i="1"/>
  <c r="E31" i="1"/>
  <c r="G31" i="1"/>
  <c r="H31" i="1"/>
  <c r="I31" i="1"/>
  <c r="J31" i="1"/>
  <c r="E27" i="1"/>
  <c r="G27" i="1"/>
  <c r="H27" i="1"/>
  <c r="I27" i="1"/>
  <c r="J27" i="1"/>
  <c r="E20" i="1"/>
  <c r="G20" i="1"/>
  <c r="H20" i="1"/>
  <c r="I20" i="1"/>
  <c r="J20" i="1"/>
  <c r="E16" i="1"/>
  <c r="G16" i="1"/>
  <c r="H16" i="1"/>
  <c r="I16" i="1"/>
  <c r="J16" i="1"/>
  <c r="E10" i="1"/>
  <c r="G10" i="1"/>
  <c r="H10" i="1"/>
  <c r="I10" i="1"/>
  <c r="J10" i="1"/>
  <c r="E7" i="1"/>
  <c r="G7" i="1"/>
  <c r="H7" i="1"/>
  <c r="I7" i="1"/>
  <c r="J7" i="1"/>
  <c r="F6" i="1" l="1"/>
  <c r="F8" i="1"/>
  <c r="F9" i="1"/>
  <c r="K9" i="1" s="1"/>
  <c r="F11" i="1"/>
  <c r="F12" i="1"/>
  <c r="K12" i="1" s="1"/>
  <c r="F13" i="1"/>
  <c r="K13" i="1" s="1"/>
  <c r="F14" i="1"/>
  <c r="K14" i="1" s="1"/>
  <c r="F15" i="1"/>
  <c r="K15" i="1" s="1"/>
  <c r="F17" i="1"/>
  <c r="F18" i="1"/>
  <c r="K18" i="1" s="1"/>
  <c r="F19" i="1"/>
  <c r="K19" i="1" s="1"/>
  <c r="F21" i="1"/>
  <c r="K21" i="1" s="1"/>
  <c r="F22" i="1"/>
  <c r="F23" i="1"/>
  <c r="K23" i="1" s="1"/>
  <c r="F24" i="1"/>
  <c r="K24" i="1" s="1"/>
  <c r="F25" i="1"/>
  <c r="K25" i="1" s="1"/>
  <c r="F26" i="1"/>
  <c r="K26" i="1" s="1"/>
  <c r="F28" i="1"/>
  <c r="K28" i="1" s="1"/>
  <c r="M28" i="1" s="1"/>
  <c r="F29" i="1"/>
  <c r="F30" i="1"/>
  <c r="K30" i="1" s="1"/>
  <c r="F32" i="1"/>
  <c r="F33" i="1"/>
  <c r="K33" i="1" s="1"/>
  <c r="F35" i="1"/>
  <c r="F36" i="1"/>
  <c r="K36" i="1" s="1"/>
  <c r="F38" i="1"/>
  <c r="F39" i="1"/>
  <c r="K39" i="1" s="1"/>
  <c r="F40" i="1"/>
  <c r="K40" i="1" s="1"/>
  <c r="F41" i="1"/>
  <c r="K41" i="1" s="1"/>
  <c r="F42" i="1"/>
  <c r="K42" i="1" s="1"/>
  <c r="F44" i="1"/>
  <c r="F45" i="1"/>
  <c r="K45" i="1" s="1"/>
  <c r="K47" i="1"/>
  <c r="M47" i="1" s="1"/>
  <c r="F48" i="1"/>
  <c r="K48" i="1" s="1"/>
  <c r="M48" i="1" s="1"/>
  <c r="F49" i="1"/>
  <c r="K49" i="1" s="1"/>
  <c r="M49" i="1" s="1"/>
  <c r="F50" i="1"/>
  <c r="K50" i="1" s="1"/>
  <c r="M50" i="1" s="1"/>
  <c r="F5" i="1"/>
  <c r="K5" i="1" s="1"/>
  <c r="E51" i="1"/>
  <c r="G51" i="1"/>
  <c r="I51" i="1"/>
  <c r="D46" i="1"/>
  <c r="D43" i="1"/>
  <c r="D37" i="1"/>
  <c r="D34" i="1"/>
  <c r="D31" i="1"/>
  <c r="D27" i="1"/>
  <c r="D20" i="1"/>
  <c r="D16" i="1"/>
  <c r="D10" i="1"/>
  <c r="D7" i="1"/>
  <c r="M40" i="1" l="1"/>
  <c r="M19" i="1"/>
  <c r="M25" i="1"/>
  <c r="M41" i="1"/>
  <c r="M36" i="1"/>
  <c r="M33" i="1"/>
  <c r="M30" i="1"/>
  <c r="M26" i="1"/>
  <c r="M12" i="1"/>
  <c r="M21" i="1"/>
  <c r="M23" i="1"/>
  <c r="M14" i="1"/>
  <c r="M9" i="1"/>
  <c r="M24" i="1"/>
  <c r="M18" i="1"/>
  <c r="M15" i="1"/>
  <c r="M39" i="1"/>
  <c r="M42" i="1"/>
  <c r="M13" i="1"/>
  <c r="M45" i="1"/>
  <c r="M5" i="1"/>
  <c r="K38" i="1"/>
  <c r="F43" i="1"/>
  <c r="K32" i="1"/>
  <c r="F34" i="1"/>
  <c r="K22" i="1"/>
  <c r="F27" i="1"/>
  <c r="K6" i="1"/>
  <c r="F7" i="1"/>
  <c r="K11" i="1"/>
  <c r="F16" i="1"/>
  <c r="K35" i="1"/>
  <c r="F37" i="1"/>
  <c r="K29" i="1"/>
  <c r="F31" i="1"/>
  <c r="K44" i="1"/>
  <c r="F46" i="1"/>
  <c r="K8" i="1"/>
  <c r="F10" i="1"/>
  <c r="F20" i="1"/>
  <c r="K17" i="1"/>
  <c r="D51" i="1"/>
  <c r="J51" i="1"/>
  <c r="H51" i="1"/>
  <c r="F51" i="1" l="1"/>
  <c r="K20" i="1"/>
  <c r="M17" i="1"/>
  <c r="M44" i="1"/>
  <c r="K46" i="1"/>
  <c r="M32" i="1"/>
  <c r="K34" i="1"/>
  <c r="M35" i="1"/>
  <c r="K37" i="1"/>
  <c r="M6" i="1"/>
  <c r="K7" i="1"/>
  <c r="K10" i="1"/>
  <c r="M8" i="1"/>
  <c r="K31" i="1"/>
  <c r="M29" i="1"/>
  <c r="M11" i="1"/>
  <c r="K16" i="1"/>
  <c r="M22" i="1"/>
  <c r="K27" i="1"/>
  <c r="M38" i="1"/>
  <c r="K43" i="1"/>
  <c r="M37" i="1" l="1"/>
  <c r="M34" i="1"/>
  <c r="M31" i="1"/>
  <c r="M10" i="1"/>
  <c r="M27" i="1"/>
  <c r="M20" i="1"/>
  <c r="M43" i="1"/>
  <c r="M16" i="1"/>
  <c r="M46" i="1"/>
  <c r="M7" i="1"/>
  <c r="K51" i="1"/>
  <c r="M51" i="1" l="1"/>
</calcChain>
</file>

<file path=xl/sharedStrings.xml><?xml version="1.0" encoding="utf-8"?>
<sst xmlns="http://schemas.openxmlformats.org/spreadsheetml/2006/main" count="73" uniqueCount="51">
  <si>
    <t xml:space="preserve">За полную родительскую плату </t>
  </si>
  <si>
    <t>Профильные формирования</t>
  </si>
  <si>
    <t>Итого</t>
  </si>
  <si>
    <t xml:space="preserve">общее количество детей в школе </t>
  </si>
  <si>
    <t>% от общего количество детей</t>
  </si>
  <si>
    <t>МОУ СОШ № 3</t>
  </si>
  <si>
    <t>МОУ СОШ № 38</t>
  </si>
  <si>
    <t>МОУ Лицей № 33</t>
  </si>
  <si>
    <t>МОУ СОШ № 16</t>
  </si>
  <si>
    <t>МОУ СОШ № 8</t>
  </si>
  <si>
    <t>МОУ СОШ № 24</t>
  </si>
  <si>
    <t>МОУ СОШ № 4</t>
  </si>
  <si>
    <t>МОУ СОШ № 19</t>
  </si>
  <si>
    <t>МОУ СОШ № 7</t>
  </si>
  <si>
    <t>МОУ Гимназия № 9</t>
  </si>
  <si>
    <t>МОУ СОШ № 51</t>
  </si>
  <si>
    <t xml:space="preserve">МОУ СОШ № 50 </t>
  </si>
  <si>
    <t>МОУ СОШ № 23</t>
  </si>
  <si>
    <t>МОУ СОШ № 22</t>
  </si>
  <si>
    <t>МОУ СОШ № 14</t>
  </si>
  <si>
    <t>МОУ СОШ № 36</t>
  </si>
  <si>
    <t>МОУ СОШ № 32</t>
  </si>
  <si>
    <t>МОУ СОШ № 27</t>
  </si>
  <si>
    <t>МОУ СОШ № 29</t>
  </si>
  <si>
    <t>МОУ СОШ № 30</t>
  </si>
  <si>
    <t>МОУ СОШ № 37</t>
  </si>
  <si>
    <t>МОУ СОШ № 31</t>
  </si>
  <si>
    <t>МОУ СОШ № 34</t>
  </si>
  <si>
    <t>МОУ СОШ № 53</t>
  </si>
  <si>
    <t>МОУ Гимназия № 45</t>
  </si>
  <si>
    <t xml:space="preserve">МОУ СОШ № 6 </t>
  </si>
  <si>
    <t>МОУ Лицей № 1</t>
  </si>
  <si>
    <t>МОУ СОШ № 42</t>
  </si>
  <si>
    <t>МОУ СОШ № 15</t>
  </si>
  <si>
    <t>МОУ ЦОО</t>
  </si>
  <si>
    <t>МОУ гимназия № 1</t>
  </si>
  <si>
    <t>КГКОУ Школа 1</t>
  </si>
  <si>
    <t>КГКОУ Школа 3</t>
  </si>
  <si>
    <t>Инженерная школа</t>
  </si>
  <si>
    <t>МОУ СОШ № 5</t>
  </si>
  <si>
    <t>IT - куб, Инженерная школа</t>
  </si>
  <si>
    <t>дети инвалиды (учреждения дополнительного образования)</t>
  </si>
  <si>
    <t>ЦСПН всего (двухразовое питание) из них</t>
  </si>
  <si>
    <r>
      <t xml:space="preserve">ЦСПН - </t>
    </r>
    <r>
      <rPr>
        <b/>
        <sz val="12"/>
        <color theme="1"/>
        <rFont val="Times New Roman"/>
        <family val="1"/>
        <charset val="204"/>
      </rPr>
      <t>малоимущие</t>
    </r>
    <r>
      <rPr>
        <sz val="12"/>
        <color theme="1"/>
        <rFont val="Times New Roman"/>
        <family val="1"/>
        <charset val="204"/>
      </rPr>
      <t xml:space="preserve"> (двухразовое питание) </t>
    </r>
  </si>
  <si>
    <r>
      <t xml:space="preserve">ЦСПН (двухразовое питание), </t>
    </r>
    <r>
      <rPr>
        <b/>
        <sz val="12"/>
        <color theme="1"/>
        <rFont val="Times New Roman"/>
        <family val="1"/>
        <charset val="204"/>
      </rPr>
      <t>дети участников СВО</t>
    </r>
  </si>
  <si>
    <r>
      <t xml:space="preserve">ЦСПН (двухразовое питание), </t>
    </r>
    <r>
      <rPr>
        <b/>
        <sz val="12"/>
        <color theme="1"/>
        <rFont val="Times New Roman"/>
        <family val="1"/>
        <charset val="204"/>
      </rPr>
      <t>дети инвалиды</t>
    </r>
  </si>
  <si>
    <t>из общего количества ЦСПН</t>
  </si>
  <si>
    <t>ИТОГО</t>
  </si>
  <si>
    <t>самостоятельное питание</t>
  </si>
  <si>
    <t>КШП 2</t>
  </si>
  <si>
    <r>
      <t xml:space="preserve">   Зима 2025 год (сроки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26,29   декабря 2025 и  5,6,9  января 2026  ,   5 рабочих дней)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</si>
</sst>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0" fillId="0" borderId="0" xfId="0"/>
    <xf numFmtId="0" fontId="4" fillId="0" borderId="4" xfId="1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3" fillId="0" borderId="4" xfId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0" fillId="0" borderId="4" xfId="0" applyFill="1" applyBorder="1"/>
    <xf numFmtId="0" fontId="3" fillId="0" borderId="2" xfId="1" applyFont="1" applyFill="1" applyBorder="1" applyAlignment="1">
      <alignment horizontal="center" vertical="center" wrapText="1"/>
    </xf>
    <xf numFmtId="164" fontId="0" fillId="0" borderId="4" xfId="0" applyNumberFormat="1" applyBorder="1"/>
    <xf numFmtId="0" fontId="0" fillId="0" borderId="0" xfId="0" applyFont="1"/>
    <xf numFmtId="0" fontId="3" fillId="0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4" fillId="0" borderId="5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0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/>
    <xf numFmtId="0" fontId="4" fillId="0" borderId="5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sqref="A1:J1"/>
    </sheetView>
  </sheetViews>
  <sheetFormatPr defaultRowHeight="15" x14ac:dyDescent="0.25"/>
  <cols>
    <col min="2" max="2" width="12.140625" style="28" customWidth="1"/>
    <col min="3" max="3" width="23.28515625" customWidth="1"/>
    <col min="4" max="5" width="15.140625" customWidth="1"/>
    <col min="6" max="6" width="16.7109375" customWidth="1"/>
    <col min="7" max="7" width="15.85546875" style="1" customWidth="1"/>
    <col min="8" max="8" width="14" customWidth="1"/>
    <col min="9" max="9" width="14" style="1" customWidth="1"/>
    <col min="10" max="10" width="17.28515625" customWidth="1"/>
    <col min="11" max="11" width="13.42578125" customWidth="1"/>
    <col min="12" max="12" width="13.42578125" style="28" customWidth="1"/>
  </cols>
  <sheetData>
    <row r="1" spans="1:14" ht="15.75" x14ac:dyDescent="0.25">
      <c r="A1" s="46" t="s">
        <v>50</v>
      </c>
      <c r="B1" s="47"/>
      <c r="C1" s="47"/>
      <c r="D1" s="47"/>
      <c r="E1" s="47"/>
      <c r="F1" s="47"/>
      <c r="G1" s="47"/>
      <c r="H1" s="47"/>
      <c r="I1" s="47"/>
      <c r="J1" s="48"/>
      <c r="K1" s="1"/>
      <c r="M1" s="1"/>
      <c r="N1" s="1"/>
    </row>
    <row r="2" spans="1:14" ht="94.5" x14ac:dyDescent="0.25">
      <c r="A2" s="55"/>
      <c r="B2" s="68"/>
      <c r="C2" s="56"/>
      <c r="D2" s="62" t="s">
        <v>0</v>
      </c>
      <c r="E2" s="49" t="s">
        <v>41</v>
      </c>
      <c r="F2" s="63" t="s">
        <v>42</v>
      </c>
      <c r="G2" s="31" t="s">
        <v>43</v>
      </c>
      <c r="H2" s="31" t="s">
        <v>44</v>
      </c>
      <c r="I2" s="31" t="s">
        <v>45</v>
      </c>
      <c r="J2" s="49" t="s">
        <v>1</v>
      </c>
      <c r="K2" s="52" t="s">
        <v>47</v>
      </c>
      <c r="L2" s="49" t="s">
        <v>3</v>
      </c>
      <c r="M2" s="49" t="s">
        <v>4</v>
      </c>
      <c r="N2" s="1"/>
    </row>
    <row r="3" spans="1:14" s="26" customFormat="1" x14ac:dyDescent="0.25">
      <c r="A3" s="57"/>
      <c r="B3" s="69"/>
      <c r="C3" s="58"/>
      <c r="D3" s="42"/>
      <c r="E3" s="42"/>
      <c r="F3" s="42"/>
      <c r="G3" s="64" t="s">
        <v>46</v>
      </c>
      <c r="H3" s="65"/>
      <c r="I3" s="66"/>
      <c r="J3" s="42"/>
      <c r="K3" s="61"/>
      <c r="L3" s="42"/>
      <c r="M3" s="42"/>
    </row>
    <row r="4" spans="1:14" s="27" customFormat="1" x14ac:dyDescent="0.25">
      <c r="A4" s="59"/>
      <c r="B4" s="67"/>
      <c r="C4" s="60"/>
      <c r="D4" s="43"/>
      <c r="E4" s="43"/>
      <c r="F4" s="43"/>
      <c r="G4" s="59"/>
      <c r="H4" s="67"/>
      <c r="I4" s="60"/>
      <c r="J4" s="43"/>
      <c r="K4" s="61"/>
      <c r="L4" s="43"/>
      <c r="M4" s="43"/>
    </row>
    <row r="5" spans="1:14" ht="63" x14ac:dyDescent="0.25">
      <c r="A5" s="52">
        <v>1</v>
      </c>
      <c r="B5" s="37" t="s">
        <v>48</v>
      </c>
      <c r="C5" s="3" t="s">
        <v>5</v>
      </c>
      <c r="D5" s="2">
        <v>19</v>
      </c>
      <c r="E5" s="2"/>
      <c r="F5" s="2">
        <f>G5+H5+I5</f>
        <v>16</v>
      </c>
      <c r="G5" s="2">
        <v>10</v>
      </c>
      <c r="H5" s="2">
        <v>4</v>
      </c>
      <c r="I5" s="2">
        <v>2</v>
      </c>
      <c r="J5" s="2">
        <v>20</v>
      </c>
      <c r="K5" s="19">
        <f>D5+F5+J5</f>
        <v>55</v>
      </c>
      <c r="L5" s="30">
        <v>909</v>
      </c>
      <c r="M5" s="21">
        <f t="shared" ref="M5:M51" si="0">K5/L5*100</f>
        <v>6.0506050605060508</v>
      </c>
      <c r="N5" s="1"/>
    </row>
    <row r="6" spans="1:14" ht="15.75" x14ac:dyDescent="0.25">
      <c r="A6" s="53"/>
      <c r="B6" s="70"/>
      <c r="C6" s="10" t="s">
        <v>6</v>
      </c>
      <c r="D6" s="9">
        <v>8</v>
      </c>
      <c r="E6" s="9"/>
      <c r="F6" s="2">
        <f t="shared" ref="F6:F50" si="1">G6+H6+I6</f>
        <v>10</v>
      </c>
      <c r="G6" s="9">
        <v>8</v>
      </c>
      <c r="H6" s="9">
        <v>1</v>
      </c>
      <c r="I6" s="9">
        <v>1</v>
      </c>
      <c r="J6" s="2">
        <v>0</v>
      </c>
      <c r="K6" s="30">
        <f t="shared" ref="K6:K50" si="2">D6+F6+J6</f>
        <v>18</v>
      </c>
      <c r="L6" s="30">
        <v>227</v>
      </c>
      <c r="M6" s="21">
        <f t="shared" si="0"/>
        <v>7.929515418502203</v>
      </c>
      <c r="N6" s="1"/>
    </row>
    <row r="7" spans="1:14" ht="15.75" x14ac:dyDescent="0.25">
      <c r="A7" s="53"/>
      <c r="B7" s="70"/>
      <c r="C7" s="11" t="s">
        <v>2</v>
      </c>
      <c r="D7" s="13">
        <f>D5+D6</f>
        <v>27</v>
      </c>
      <c r="E7" s="13">
        <f t="shared" ref="E7:K7" si="3">E5+E6</f>
        <v>0</v>
      </c>
      <c r="F7" s="13">
        <f t="shared" si="3"/>
        <v>26</v>
      </c>
      <c r="G7" s="13">
        <f t="shared" si="3"/>
        <v>18</v>
      </c>
      <c r="H7" s="13">
        <f t="shared" si="3"/>
        <v>5</v>
      </c>
      <c r="I7" s="13">
        <f t="shared" si="3"/>
        <v>3</v>
      </c>
      <c r="J7" s="13">
        <f t="shared" si="3"/>
        <v>20</v>
      </c>
      <c r="K7" s="13">
        <f t="shared" si="3"/>
        <v>73</v>
      </c>
      <c r="L7" s="30"/>
      <c r="M7" s="21" t="e">
        <f t="shared" si="0"/>
        <v>#DIV/0!</v>
      </c>
      <c r="N7" s="1"/>
    </row>
    <row r="8" spans="1:14" ht="15.75" x14ac:dyDescent="0.25">
      <c r="A8" s="41">
        <v>2</v>
      </c>
      <c r="B8" s="71" t="s">
        <v>49</v>
      </c>
      <c r="C8" s="32" t="s">
        <v>7</v>
      </c>
      <c r="D8" s="9">
        <v>10</v>
      </c>
      <c r="E8" s="9"/>
      <c r="F8" s="2">
        <f t="shared" si="1"/>
        <v>12</v>
      </c>
      <c r="G8" s="9">
        <v>8</v>
      </c>
      <c r="H8" s="9">
        <v>2</v>
      </c>
      <c r="I8" s="9">
        <v>2</v>
      </c>
      <c r="J8" s="2">
        <v>20</v>
      </c>
      <c r="K8" s="30">
        <f t="shared" si="2"/>
        <v>42</v>
      </c>
      <c r="L8" s="30">
        <v>739</v>
      </c>
      <c r="M8" s="21">
        <f t="shared" si="0"/>
        <v>5.6833558863328824</v>
      </c>
      <c r="N8" s="1"/>
    </row>
    <row r="9" spans="1:14" ht="15.75" x14ac:dyDescent="0.25">
      <c r="A9" s="50"/>
      <c r="B9" s="72"/>
      <c r="C9" s="10" t="s">
        <v>8</v>
      </c>
      <c r="D9" s="9">
        <v>20</v>
      </c>
      <c r="E9" s="9"/>
      <c r="F9" s="2">
        <f t="shared" si="1"/>
        <v>15</v>
      </c>
      <c r="G9" s="9">
        <v>10</v>
      </c>
      <c r="H9" s="9">
        <v>4</v>
      </c>
      <c r="I9" s="9">
        <v>1</v>
      </c>
      <c r="J9" s="2">
        <v>0</v>
      </c>
      <c r="K9" s="30">
        <f t="shared" si="2"/>
        <v>35</v>
      </c>
      <c r="L9" s="30">
        <v>883</v>
      </c>
      <c r="M9" s="21">
        <f t="shared" si="0"/>
        <v>3.9637599093997737</v>
      </c>
      <c r="N9" s="1"/>
    </row>
    <row r="10" spans="1:14" ht="15.75" x14ac:dyDescent="0.25">
      <c r="A10" s="51"/>
      <c r="B10" s="73"/>
      <c r="C10" s="11" t="s">
        <v>2</v>
      </c>
      <c r="D10" s="15">
        <f>D8+D9</f>
        <v>30</v>
      </c>
      <c r="E10" s="15">
        <f t="shared" ref="E10:K10" si="4">E8+E9</f>
        <v>0</v>
      </c>
      <c r="F10" s="15">
        <f t="shared" si="4"/>
        <v>27</v>
      </c>
      <c r="G10" s="15">
        <f t="shared" si="4"/>
        <v>18</v>
      </c>
      <c r="H10" s="15">
        <f t="shared" si="4"/>
        <v>6</v>
      </c>
      <c r="I10" s="15">
        <f t="shared" si="4"/>
        <v>3</v>
      </c>
      <c r="J10" s="15">
        <f t="shared" si="4"/>
        <v>20</v>
      </c>
      <c r="K10" s="15">
        <f t="shared" si="4"/>
        <v>77</v>
      </c>
      <c r="L10" s="30"/>
      <c r="M10" s="21" t="e">
        <f t="shared" si="0"/>
        <v>#DIV/0!</v>
      </c>
      <c r="N10" s="1"/>
    </row>
    <row r="11" spans="1:14" ht="15.75" x14ac:dyDescent="0.25">
      <c r="A11" s="49">
        <v>3</v>
      </c>
      <c r="B11" s="33" t="s">
        <v>49</v>
      </c>
      <c r="C11" s="3" t="s">
        <v>9</v>
      </c>
      <c r="D11" s="2">
        <v>15</v>
      </c>
      <c r="E11" s="2"/>
      <c r="F11" s="2">
        <f t="shared" si="1"/>
        <v>17</v>
      </c>
      <c r="G11" s="2">
        <v>10</v>
      </c>
      <c r="H11" s="2">
        <v>5</v>
      </c>
      <c r="I11" s="2">
        <v>2</v>
      </c>
      <c r="J11" s="2">
        <v>20</v>
      </c>
      <c r="K11" s="30">
        <f t="shared" si="2"/>
        <v>52</v>
      </c>
      <c r="L11" s="30">
        <v>745</v>
      </c>
      <c r="M11" s="21">
        <f t="shared" si="0"/>
        <v>6.9798657718120802</v>
      </c>
      <c r="N11" s="1"/>
    </row>
    <row r="12" spans="1:14" ht="15.75" x14ac:dyDescent="0.25">
      <c r="A12" s="50"/>
      <c r="B12" s="72"/>
      <c r="C12" s="10" t="s">
        <v>10</v>
      </c>
      <c r="D12" s="9">
        <v>20</v>
      </c>
      <c r="E12" s="9"/>
      <c r="F12" s="2">
        <f t="shared" si="1"/>
        <v>17</v>
      </c>
      <c r="G12" s="9">
        <v>8</v>
      </c>
      <c r="H12" s="9">
        <v>7</v>
      </c>
      <c r="I12" s="9">
        <v>2</v>
      </c>
      <c r="J12" s="2">
        <v>0</v>
      </c>
      <c r="K12" s="30">
        <f t="shared" si="2"/>
        <v>37</v>
      </c>
      <c r="L12" s="30">
        <v>836</v>
      </c>
      <c r="M12" s="21">
        <f t="shared" si="0"/>
        <v>4.4258373205741632</v>
      </c>
      <c r="N12" s="1"/>
    </row>
    <row r="13" spans="1:14" ht="15.75" x14ac:dyDescent="0.25">
      <c r="A13" s="50"/>
      <c r="B13" s="72"/>
      <c r="C13" s="10" t="s">
        <v>11</v>
      </c>
      <c r="D13" s="9">
        <v>20</v>
      </c>
      <c r="E13" s="9"/>
      <c r="F13" s="2">
        <f t="shared" si="1"/>
        <v>19</v>
      </c>
      <c r="G13" s="9">
        <v>10</v>
      </c>
      <c r="H13" s="9">
        <v>7</v>
      </c>
      <c r="I13" s="9">
        <v>2</v>
      </c>
      <c r="J13" s="2">
        <v>10</v>
      </c>
      <c r="K13" s="30">
        <f t="shared" si="2"/>
        <v>49</v>
      </c>
      <c r="L13" s="30">
        <v>1215</v>
      </c>
      <c r="M13" s="21">
        <f t="shared" si="0"/>
        <v>4.0329218106995883</v>
      </c>
      <c r="N13" s="1"/>
    </row>
    <row r="14" spans="1:14" ht="15.75" x14ac:dyDescent="0.25">
      <c r="A14" s="50"/>
      <c r="B14" s="72"/>
      <c r="C14" s="10" t="s">
        <v>12</v>
      </c>
      <c r="D14" s="9">
        <v>2</v>
      </c>
      <c r="E14" s="9"/>
      <c r="F14" s="2">
        <f t="shared" si="1"/>
        <v>14</v>
      </c>
      <c r="G14" s="9">
        <v>10</v>
      </c>
      <c r="H14" s="9">
        <v>3</v>
      </c>
      <c r="I14" s="9">
        <v>1</v>
      </c>
      <c r="J14" s="2">
        <v>0</v>
      </c>
      <c r="K14" s="30">
        <f t="shared" si="2"/>
        <v>16</v>
      </c>
      <c r="L14" s="30">
        <v>380</v>
      </c>
      <c r="M14" s="21">
        <f t="shared" si="0"/>
        <v>4.2105263157894735</v>
      </c>
      <c r="N14" s="1"/>
    </row>
    <row r="15" spans="1:14" ht="15.75" x14ac:dyDescent="0.25">
      <c r="A15" s="50"/>
      <c r="B15" s="72"/>
      <c r="C15" s="10" t="s">
        <v>13</v>
      </c>
      <c r="D15" s="9">
        <v>12</v>
      </c>
      <c r="E15" s="9"/>
      <c r="F15" s="2">
        <f t="shared" si="1"/>
        <v>16</v>
      </c>
      <c r="G15" s="9">
        <v>7</v>
      </c>
      <c r="H15" s="9">
        <v>8</v>
      </c>
      <c r="I15" s="9">
        <v>1</v>
      </c>
      <c r="J15" s="2">
        <v>0</v>
      </c>
      <c r="K15" s="30">
        <f t="shared" si="2"/>
        <v>28</v>
      </c>
      <c r="L15" s="30">
        <v>774</v>
      </c>
      <c r="M15" s="21">
        <f t="shared" si="0"/>
        <v>3.6175710594315245</v>
      </c>
      <c r="N15" s="22"/>
    </row>
    <row r="16" spans="1:14" ht="15.75" x14ac:dyDescent="0.25">
      <c r="A16" s="51"/>
      <c r="B16" s="73"/>
      <c r="C16" s="11" t="s">
        <v>2</v>
      </c>
      <c r="D16" s="15">
        <f>D11+D12+D13+D14+D15</f>
        <v>69</v>
      </c>
      <c r="E16" s="15">
        <f t="shared" ref="E16:K16" si="5">E11+E12+E13+E14+E15</f>
        <v>0</v>
      </c>
      <c r="F16" s="15">
        <f t="shared" si="5"/>
        <v>83</v>
      </c>
      <c r="G16" s="15">
        <f t="shared" si="5"/>
        <v>45</v>
      </c>
      <c r="H16" s="15">
        <f t="shared" si="5"/>
        <v>30</v>
      </c>
      <c r="I16" s="15">
        <f t="shared" si="5"/>
        <v>8</v>
      </c>
      <c r="J16" s="15">
        <f t="shared" si="5"/>
        <v>30</v>
      </c>
      <c r="K16" s="15">
        <f t="shared" si="5"/>
        <v>182</v>
      </c>
      <c r="L16" s="30"/>
      <c r="M16" s="21" t="e">
        <f t="shared" si="0"/>
        <v>#DIV/0!</v>
      </c>
      <c r="N16" s="1"/>
    </row>
    <row r="17" spans="1:14" s="1" customFormat="1" ht="15.75" x14ac:dyDescent="0.25">
      <c r="A17" s="54">
        <v>4</v>
      </c>
      <c r="B17" s="40" t="s">
        <v>49</v>
      </c>
      <c r="C17" s="3" t="s">
        <v>15</v>
      </c>
      <c r="D17" s="9">
        <v>15</v>
      </c>
      <c r="E17" s="9"/>
      <c r="F17" s="2">
        <f t="shared" si="1"/>
        <v>19</v>
      </c>
      <c r="G17" s="9">
        <v>15</v>
      </c>
      <c r="H17" s="9">
        <v>2</v>
      </c>
      <c r="I17" s="9">
        <v>2</v>
      </c>
      <c r="J17" s="2">
        <v>20</v>
      </c>
      <c r="K17" s="30">
        <f t="shared" si="2"/>
        <v>54</v>
      </c>
      <c r="L17" s="30">
        <v>799</v>
      </c>
      <c r="M17" s="21">
        <f t="shared" si="0"/>
        <v>6.7584480600750938</v>
      </c>
    </row>
    <row r="18" spans="1:14" ht="15.75" x14ac:dyDescent="0.25">
      <c r="A18" s="50"/>
      <c r="B18" s="72"/>
      <c r="C18" s="10" t="s">
        <v>14</v>
      </c>
      <c r="D18" s="9">
        <v>15</v>
      </c>
      <c r="E18" s="9"/>
      <c r="F18" s="2">
        <f t="shared" si="1"/>
        <v>16</v>
      </c>
      <c r="G18" s="9">
        <v>8</v>
      </c>
      <c r="H18" s="9">
        <v>7</v>
      </c>
      <c r="I18" s="9">
        <v>1</v>
      </c>
      <c r="J18" s="2">
        <v>0</v>
      </c>
      <c r="K18" s="30">
        <f t="shared" si="2"/>
        <v>31</v>
      </c>
      <c r="L18" s="30">
        <v>933</v>
      </c>
      <c r="M18" s="21">
        <f t="shared" si="0"/>
        <v>3.322615219721329</v>
      </c>
      <c r="N18" s="1"/>
    </row>
    <row r="19" spans="1:14" ht="15.75" x14ac:dyDescent="0.25">
      <c r="A19" s="50"/>
      <c r="B19" s="39"/>
      <c r="C19" s="4" t="s">
        <v>16</v>
      </c>
      <c r="D19" s="9">
        <v>8</v>
      </c>
      <c r="E19" s="9"/>
      <c r="F19" s="2">
        <f t="shared" si="1"/>
        <v>18</v>
      </c>
      <c r="G19" s="9">
        <v>15</v>
      </c>
      <c r="H19" s="9">
        <v>2</v>
      </c>
      <c r="I19" s="9">
        <v>1</v>
      </c>
      <c r="J19" s="2">
        <v>0</v>
      </c>
      <c r="K19" s="30">
        <f t="shared" si="2"/>
        <v>26</v>
      </c>
      <c r="L19" s="30">
        <v>595</v>
      </c>
      <c r="M19" s="21">
        <f t="shared" si="0"/>
        <v>4.3697478991596634</v>
      </c>
    </row>
    <row r="20" spans="1:14" ht="15.75" x14ac:dyDescent="0.25">
      <c r="A20" s="51"/>
      <c r="B20" s="73"/>
      <c r="C20" s="11" t="s">
        <v>2</v>
      </c>
      <c r="D20" s="13">
        <f>D17+D18+D19</f>
        <v>38</v>
      </c>
      <c r="E20" s="13">
        <f t="shared" ref="E20:K20" si="6">E17+E18+E19</f>
        <v>0</v>
      </c>
      <c r="F20" s="13">
        <f t="shared" si="6"/>
        <v>53</v>
      </c>
      <c r="G20" s="13">
        <f t="shared" si="6"/>
        <v>38</v>
      </c>
      <c r="H20" s="13">
        <f t="shared" si="6"/>
        <v>11</v>
      </c>
      <c r="I20" s="13">
        <f t="shared" si="6"/>
        <v>4</v>
      </c>
      <c r="J20" s="13">
        <f t="shared" si="6"/>
        <v>20</v>
      </c>
      <c r="K20" s="13">
        <f t="shared" si="6"/>
        <v>111</v>
      </c>
      <c r="L20" s="30"/>
      <c r="M20" s="21" t="e">
        <f t="shared" si="0"/>
        <v>#DIV/0!</v>
      </c>
    </row>
    <row r="21" spans="1:14" ht="47.25" x14ac:dyDescent="0.25">
      <c r="A21" s="16">
        <v>5</v>
      </c>
      <c r="B21" s="37" t="s">
        <v>48</v>
      </c>
      <c r="C21" s="6" t="s">
        <v>17</v>
      </c>
      <c r="D21" s="13">
        <v>100</v>
      </c>
      <c r="E21" s="13"/>
      <c r="F21" s="2">
        <f t="shared" si="1"/>
        <v>18</v>
      </c>
      <c r="G21" s="13">
        <v>6</v>
      </c>
      <c r="H21" s="13">
        <v>5</v>
      </c>
      <c r="I21" s="13">
        <v>7</v>
      </c>
      <c r="J21" s="2">
        <v>15</v>
      </c>
      <c r="K21" s="30">
        <f t="shared" si="2"/>
        <v>133</v>
      </c>
      <c r="L21" s="30">
        <v>774</v>
      </c>
      <c r="M21" s="21">
        <f t="shared" si="0"/>
        <v>17.183462532299743</v>
      </c>
    </row>
    <row r="22" spans="1:14" s="1" customFormat="1" ht="15.75" x14ac:dyDescent="0.25">
      <c r="A22" s="41">
        <v>6</v>
      </c>
      <c r="B22" s="74" t="s">
        <v>49</v>
      </c>
      <c r="C22" s="6" t="s">
        <v>20</v>
      </c>
      <c r="D22" s="9">
        <v>20</v>
      </c>
      <c r="E22" s="9"/>
      <c r="F22" s="2">
        <f t="shared" si="1"/>
        <v>24</v>
      </c>
      <c r="G22" s="9">
        <v>20</v>
      </c>
      <c r="H22" s="9">
        <v>2</v>
      </c>
      <c r="I22" s="9">
        <v>2</v>
      </c>
      <c r="J22" s="2">
        <v>20</v>
      </c>
      <c r="K22" s="30">
        <f t="shared" si="2"/>
        <v>64</v>
      </c>
      <c r="L22" s="30">
        <v>1061</v>
      </c>
      <c r="M22" s="21">
        <f t="shared" si="0"/>
        <v>6.0320452403393023</v>
      </c>
    </row>
    <row r="23" spans="1:14" ht="15.75" x14ac:dyDescent="0.25">
      <c r="A23" s="50"/>
      <c r="B23" s="72"/>
      <c r="C23" s="10" t="s">
        <v>18</v>
      </c>
      <c r="D23" s="9">
        <v>24</v>
      </c>
      <c r="E23" s="9"/>
      <c r="F23" s="2">
        <f t="shared" si="1"/>
        <v>12</v>
      </c>
      <c r="G23" s="9">
        <v>5</v>
      </c>
      <c r="H23" s="9">
        <v>5</v>
      </c>
      <c r="I23" s="9">
        <v>2</v>
      </c>
      <c r="J23" s="2">
        <v>0</v>
      </c>
      <c r="K23" s="30">
        <f t="shared" si="2"/>
        <v>36</v>
      </c>
      <c r="L23" s="30">
        <v>816</v>
      </c>
      <c r="M23" s="21">
        <f t="shared" si="0"/>
        <v>4.4117647058823533</v>
      </c>
    </row>
    <row r="24" spans="1:14" ht="15.75" x14ac:dyDescent="0.25">
      <c r="A24" s="50"/>
      <c r="B24" s="72"/>
      <c r="C24" s="10" t="s">
        <v>19</v>
      </c>
      <c r="D24" s="9">
        <v>10</v>
      </c>
      <c r="E24" s="9"/>
      <c r="F24" s="2">
        <f t="shared" si="1"/>
        <v>21</v>
      </c>
      <c r="G24" s="9">
        <v>10</v>
      </c>
      <c r="H24" s="9">
        <v>10</v>
      </c>
      <c r="I24" s="9">
        <v>1</v>
      </c>
      <c r="J24" s="2">
        <v>0</v>
      </c>
      <c r="K24" s="30">
        <f t="shared" si="2"/>
        <v>31</v>
      </c>
      <c r="L24" s="30">
        <v>682</v>
      </c>
      <c r="M24" s="21">
        <f t="shared" si="0"/>
        <v>4.5454545454545459</v>
      </c>
    </row>
    <row r="25" spans="1:14" ht="15.75" x14ac:dyDescent="0.25">
      <c r="A25" s="50"/>
      <c r="B25" s="72"/>
      <c r="C25" s="10" t="s">
        <v>21</v>
      </c>
      <c r="D25" s="9">
        <v>15</v>
      </c>
      <c r="E25" s="9"/>
      <c r="F25" s="2">
        <f t="shared" si="1"/>
        <v>23</v>
      </c>
      <c r="G25" s="9">
        <v>20</v>
      </c>
      <c r="H25" s="9">
        <v>2</v>
      </c>
      <c r="I25" s="9">
        <v>1</v>
      </c>
      <c r="J25" s="2">
        <v>0</v>
      </c>
      <c r="K25" s="30">
        <f t="shared" si="2"/>
        <v>38</v>
      </c>
      <c r="L25" s="30">
        <v>957</v>
      </c>
      <c r="M25" s="21">
        <f t="shared" si="0"/>
        <v>3.9707419017763845</v>
      </c>
    </row>
    <row r="26" spans="1:14" ht="24.75" customHeight="1" x14ac:dyDescent="0.25">
      <c r="A26" s="50"/>
      <c r="B26" s="72"/>
      <c r="C26" s="10" t="s">
        <v>22</v>
      </c>
      <c r="D26" s="9">
        <v>18</v>
      </c>
      <c r="E26" s="9"/>
      <c r="F26" s="2">
        <f t="shared" si="1"/>
        <v>15</v>
      </c>
      <c r="G26" s="9">
        <v>8</v>
      </c>
      <c r="H26" s="9">
        <v>6</v>
      </c>
      <c r="I26" s="9">
        <v>1</v>
      </c>
      <c r="J26" s="2">
        <v>0</v>
      </c>
      <c r="K26" s="30">
        <f t="shared" si="2"/>
        <v>33</v>
      </c>
      <c r="L26" s="30">
        <v>829</v>
      </c>
      <c r="M26" s="21">
        <f t="shared" si="0"/>
        <v>3.9806996381182147</v>
      </c>
    </row>
    <row r="27" spans="1:14" ht="15.75" x14ac:dyDescent="0.25">
      <c r="A27" s="51"/>
      <c r="B27" s="73"/>
      <c r="C27" s="11" t="s">
        <v>2</v>
      </c>
      <c r="D27" s="13">
        <f>D22+D23+D24+D25+D26</f>
        <v>87</v>
      </c>
      <c r="E27" s="13">
        <f t="shared" ref="E27:K27" si="7">E22+E23+E24+E25+E26</f>
        <v>0</v>
      </c>
      <c r="F27" s="13">
        <f t="shared" si="7"/>
        <v>95</v>
      </c>
      <c r="G27" s="13">
        <f t="shared" si="7"/>
        <v>63</v>
      </c>
      <c r="H27" s="13">
        <f t="shared" si="7"/>
        <v>25</v>
      </c>
      <c r="I27" s="13">
        <f t="shared" si="7"/>
        <v>7</v>
      </c>
      <c r="J27" s="13">
        <f t="shared" si="7"/>
        <v>20</v>
      </c>
      <c r="K27" s="13">
        <f t="shared" si="7"/>
        <v>202</v>
      </c>
      <c r="L27" s="30"/>
      <c r="M27" s="21" t="e">
        <f t="shared" si="0"/>
        <v>#DIV/0!</v>
      </c>
    </row>
    <row r="28" spans="1:14" ht="15.75" x14ac:dyDescent="0.25">
      <c r="A28" s="17">
        <v>7</v>
      </c>
      <c r="B28" s="75" t="s">
        <v>49</v>
      </c>
      <c r="C28" s="6" t="s">
        <v>23</v>
      </c>
      <c r="D28" s="13">
        <v>2</v>
      </c>
      <c r="E28" s="13"/>
      <c r="F28" s="2">
        <f t="shared" si="1"/>
        <v>20</v>
      </c>
      <c r="G28" s="13">
        <v>17</v>
      </c>
      <c r="H28" s="13">
        <v>2</v>
      </c>
      <c r="I28" s="13">
        <v>1</v>
      </c>
      <c r="J28" s="2">
        <v>0</v>
      </c>
      <c r="K28" s="30">
        <f t="shared" si="2"/>
        <v>22</v>
      </c>
      <c r="L28" s="30">
        <v>166</v>
      </c>
      <c r="M28" s="21">
        <f t="shared" si="0"/>
        <v>13.253012048192772</v>
      </c>
    </row>
    <row r="29" spans="1:14" s="1" customFormat="1" ht="47.25" x14ac:dyDescent="0.25">
      <c r="A29" s="41">
        <v>8</v>
      </c>
      <c r="B29" s="37" t="s">
        <v>48</v>
      </c>
      <c r="C29" s="6" t="s">
        <v>25</v>
      </c>
      <c r="D29" s="9">
        <v>18</v>
      </c>
      <c r="E29" s="9"/>
      <c r="F29" s="2">
        <f t="shared" si="1"/>
        <v>14</v>
      </c>
      <c r="G29" s="9">
        <v>10</v>
      </c>
      <c r="H29" s="9">
        <v>2</v>
      </c>
      <c r="I29" s="9">
        <v>2</v>
      </c>
      <c r="J29" s="2">
        <v>20</v>
      </c>
      <c r="K29" s="30">
        <f t="shared" si="2"/>
        <v>52</v>
      </c>
      <c r="L29" s="30">
        <v>828</v>
      </c>
      <c r="M29" s="21">
        <f t="shared" si="0"/>
        <v>6.2801932367149762</v>
      </c>
    </row>
    <row r="30" spans="1:14" ht="15.75" x14ac:dyDescent="0.25">
      <c r="A30" s="42"/>
      <c r="B30" s="35"/>
      <c r="C30" s="10" t="s">
        <v>24</v>
      </c>
      <c r="D30" s="9">
        <v>5</v>
      </c>
      <c r="E30" s="9"/>
      <c r="F30" s="2">
        <f t="shared" si="1"/>
        <v>15</v>
      </c>
      <c r="G30" s="9">
        <v>8</v>
      </c>
      <c r="H30" s="9">
        <v>6</v>
      </c>
      <c r="I30" s="9">
        <v>1</v>
      </c>
      <c r="J30" s="2">
        <v>0</v>
      </c>
      <c r="K30" s="30">
        <f t="shared" si="2"/>
        <v>20</v>
      </c>
      <c r="L30" s="30">
        <v>514</v>
      </c>
      <c r="M30" s="21">
        <f t="shared" si="0"/>
        <v>3.8910505836575875</v>
      </c>
    </row>
    <row r="31" spans="1:14" ht="15.75" x14ac:dyDescent="0.25">
      <c r="A31" s="43"/>
      <c r="B31" s="36"/>
      <c r="C31" s="11" t="s">
        <v>2</v>
      </c>
      <c r="D31" s="13">
        <f>D29+D30</f>
        <v>23</v>
      </c>
      <c r="E31" s="13">
        <f t="shared" ref="E31:K31" si="8">E29+E30</f>
        <v>0</v>
      </c>
      <c r="F31" s="13">
        <f t="shared" si="8"/>
        <v>29</v>
      </c>
      <c r="G31" s="13">
        <f t="shared" si="8"/>
        <v>18</v>
      </c>
      <c r="H31" s="13">
        <f t="shared" si="8"/>
        <v>8</v>
      </c>
      <c r="I31" s="13">
        <f t="shared" si="8"/>
        <v>3</v>
      </c>
      <c r="J31" s="13">
        <f t="shared" si="8"/>
        <v>20</v>
      </c>
      <c r="K31" s="13">
        <f t="shared" si="8"/>
        <v>72</v>
      </c>
      <c r="L31" s="30"/>
      <c r="M31" s="21" t="e">
        <f t="shared" si="0"/>
        <v>#DIV/0!</v>
      </c>
    </row>
    <row r="32" spans="1:14" ht="15.75" x14ac:dyDescent="0.25">
      <c r="A32" s="41">
        <v>9</v>
      </c>
      <c r="B32" s="74" t="s">
        <v>49</v>
      </c>
      <c r="C32" s="6" t="s">
        <v>26</v>
      </c>
      <c r="D32" s="9">
        <v>20</v>
      </c>
      <c r="E32" s="9"/>
      <c r="F32" s="2">
        <f t="shared" si="1"/>
        <v>22</v>
      </c>
      <c r="G32" s="9">
        <v>10</v>
      </c>
      <c r="H32" s="9">
        <v>10</v>
      </c>
      <c r="I32" s="9">
        <v>2</v>
      </c>
      <c r="J32" s="2">
        <v>20</v>
      </c>
      <c r="K32" s="30">
        <f t="shared" si="2"/>
        <v>62</v>
      </c>
      <c r="L32" s="30">
        <v>1175</v>
      </c>
      <c r="M32" s="21">
        <f t="shared" si="0"/>
        <v>5.2765957446808507</v>
      </c>
    </row>
    <row r="33" spans="1:13" ht="30.75" customHeight="1" x14ac:dyDescent="0.25">
      <c r="A33" s="50"/>
      <c r="B33" s="72"/>
      <c r="C33" s="10" t="s">
        <v>27</v>
      </c>
      <c r="D33" s="9">
        <v>25</v>
      </c>
      <c r="E33" s="9"/>
      <c r="F33" s="2">
        <f t="shared" si="1"/>
        <v>15</v>
      </c>
      <c r="G33" s="9">
        <v>5</v>
      </c>
      <c r="H33" s="9">
        <v>8</v>
      </c>
      <c r="I33" s="9">
        <v>2</v>
      </c>
      <c r="J33" s="2">
        <v>0</v>
      </c>
      <c r="K33" s="30">
        <f t="shared" si="2"/>
        <v>40</v>
      </c>
      <c r="L33" s="30">
        <v>1147</v>
      </c>
      <c r="M33" s="21">
        <f t="shared" si="0"/>
        <v>3.4873583260680032</v>
      </c>
    </row>
    <row r="34" spans="1:13" ht="15.75" x14ac:dyDescent="0.25">
      <c r="A34" s="51"/>
      <c r="B34" s="73"/>
      <c r="C34" s="11" t="s">
        <v>2</v>
      </c>
      <c r="D34" s="13">
        <f>D32+D33</f>
        <v>45</v>
      </c>
      <c r="E34" s="13">
        <f t="shared" ref="E34:K34" si="9">E32+E33</f>
        <v>0</v>
      </c>
      <c r="F34" s="13">
        <f t="shared" si="9"/>
        <v>37</v>
      </c>
      <c r="G34" s="13">
        <f t="shared" si="9"/>
        <v>15</v>
      </c>
      <c r="H34" s="13">
        <f t="shared" si="9"/>
        <v>18</v>
      </c>
      <c r="I34" s="13">
        <f t="shared" si="9"/>
        <v>4</v>
      </c>
      <c r="J34" s="13">
        <f t="shared" si="9"/>
        <v>20</v>
      </c>
      <c r="K34" s="13">
        <f t="shared" si="9"/>
        <v>102</v>
      </c>
      <c r="L34" s="30"/>
      <c r="M34" s="21" t="e">
        <f t="shared" si="0"/>
        <v>#DIV/0!</v>
      </c>
    </row>
    <row r="35" spans="1:13" s="1" customFormat="1" ht="31.5" x14ac:dyDescent="0.25">
      <c r="A35" s="41">
        <v>10</v>
      </c>
      <c r="B35" s="39" t="s">
        <v>49</v>
      </c>
      <c r="C35" s="24" t="s">
        <v>29</v>
      </c>
      <c r="D35" s="9">
        <v>15</v>
      </c>
      <c r="E35" s="9"/>
      <c r="F35" s="2">
        <f t="shared" si="1"/>
        <v>18</v>
      </c>
      <c r="G35" s="9">
        <v>10</v>
      </c>
      <c r="H35" s="9">
        <v>6</v>
      </c>
      <c r="I35" s="9">
        <v>2</v>
      </c>
      <c r="J35" s="2">
        <v>20</v>
      </c>
      <c r="K35" s="30">
        <f t="shared" si="2"/>
        <v>53</v>
      </c>
      <c r="L35" s="30">
        <v>748</v>
      </c>
      <c r="M35" s="21">
        <f t="shared" si="0"/>
        <v>7.0855614973262036</v>
      </c>
    </row>
    <row r="36" spans="1:13" ht="15.75" x14ac:dyDescent="0.25">
      <c r="A36" s="42"/>
      <c r="B36" s="34"/>
      <c r="C36" s="4" t="s">
        <v>28</v>
      </c>
      <c r="D36" s="9">
        <v>9</v>
      </c>
      <c r="E36" s="9"/>
      <c r="F36" s="2">
        <f t="shared" si="1"/>
        <v>15</v>
      </c>
      <c r="G36" s="9">
        <v>9</v>
      </c>
      <c r="H36" s="9">
        <v>5</v>
      </c>
      <c r="I36" s="9">
        <v>1</v>
      </c>
      <c r="J36" s="2">
        <v>0</v>
      </c>
      <c r="K36" s="30">
        <f t="shared" si="2"/>
        <v>24</v>
      </c>
      <c r="L36" s="30">
        <v>543</v>
      </c>
      <c r="M36" s="21">
        <f t="shared" si="0"/>
        <v>4.4198895027624303</v>
      </c>
    </row>
    <row r="37" spans="1:13" ht="15.75" x14ac:dyDescent="0.25">
      <c r="A37" s="43"/>
      <c r="B37" s="36"/>
      <c r="C37" s="11" t="s">
        <v>2</v>
      </c>
      <c r="D37" s="13">
        <f>D35+D36</f>
        <v>24</v>
      </c>
      <c r="E37" s="13">
        <f t="shared" ref="E37:K37" si="10">E35+E36</f>
        <v>0</v>
      </c>
      <c r="F37" s="13">
        <f t="shared" si="10"/>
        <v>33</v>
      </c>
      <c r="G37" s="13">
        <f t="shared" si="10"/>
        <v>19</v>
      </c>
      <c r="H37" s="13">
        <f t="shared" si="10"/>
        <v>11</v>
      </c>
      <c r="I37" s="13">
        <f t="shared" si="10"/>
        <v>3</v>
      </c>
      <c r="J37" s="13">
        <f t="shared" si="10"/>
        <v>20</v>
      </c>
      <c r="K37" s="13">
        <f t="shared" si="10"/>
        <v>77</v>
      </c>
      <c r="L37" s="30"/>
      <c r="M37" s="21" t="e">
        <f t="shared" si="0"/>
        <v>#DIV/0!</v>
      </c>
    </row>
    <row r="38" spans="1:13" s="1" customFormat="1" ht="15.75" x14ac:dyDescent="0.25">
      <c r="A38" s="44">
        <v>11</v>
      </c>
      <c r="B38" s="38" t="s">
        <v>49</v>
      </c>
      <c r="C38" s="6" t="s">
        <v>33</v>
      </c>
      <c r="D38" s="9">
        <v>5</v>
      </c>
      <c r="E38" s="9"/>
      <c r="F38" s="2">
        <f t="shared" si="1"/>
        <v>17</v>
      </c>
      <c r="G38" s="9">
        <v>10</v>
      </c>
      <c r="H38" s="9">
        <v>6</v>
      </c>
      <c r="I38" s="9">
        <v>1</v>
      </c>
      <c r="J38" s="2">
        <v>20</v>
      </c>
      <c r="K38" s="30">
        <f t="shared" si="2"/>
        <v>42</v>
      </c>
      <c r="L38" s="30">
        <v>620</v>
      </c>
      <c r="M38" s="21">
        <f t="shared" si="0"/>
        <v>6.7741935483870979</v>
      </c>
    </row>
    <row r="39" spans="1:13" ht="15.75" x14ac:dyDescent="0.25">
      <c r="A39" s="42"/>
      <c r="B39" s="35"/>
      <c r="C39" s="10" t="s">
        <v>30</v>
      </c>
      <c r="D39" s="9">
        <v>20</v>
      </c>
      <c r="E39" s="9"/>
      <c r="F39" s="2">
        <f t="shared" si="1"/>
        <v>10</v>
      </c>
      <c r="G39" s="9">
        <v>3</v>
      </c>
      <c r="H39" s="9">
        <v>6</v>
      </c>
      <c r="I39" s="9">
        <v>1</v>
      </c>
      <c r="J39" s="2">
        <v>0</v>
      </c>
      <c r="K39" s="30">
        <f t="shared" si="2"/>
        <v>30</v>
      </c>
      <c r="L39" s="30">
        <v>813</v>
      </c>
      <c r="M39" s="21">
        <f t="shared" si="0"/>
        <v>3.6900369003690034</v>
      </c>
    </row>
    <row r="40" spans="1:13" ht="18" customHeight="1" x14ac:dyDescent="0.25">
      <c r="A40" s="42"/>
      <c r="B40" s="35"/>
      <c r="C40" s="10" t="s">
        <v>31</v>
      </c>
      <c r="D40" s="9">
        <v>15</v>
      </c>
      <c r="E40" s="9"/>
      <c r="F40" s="2">
        <f t="shared" si="1"/>
        <v>6</v>
      </c>
      <c r="G40" s="9">
        <v>3</v>
      </c>
      <c r="H40" s="9">
        <v>2</v>
      </c>
      <c r="I40" s="9">
        <v>1</v>
      </c>
      <c r="J40" s="2">
        <v>0</v>
      </c>
      <c r="K40" s="30">
        <f t="shared" si="2"/>
        <v>21</v>
      </c>
      <c r="L40" s="30">
        <v>540</v>
      </c>
      <c r="M40" s="21">
        <f t="shared" si="0"/>
        <v>3.8888888888888888</v>
      </c>
    </row>
    <row r="41" spans="1:13" ht="15.75" x14ac:dyDescent="0.25">
      <c r="A41" s="42"/>
      <c r="B41" s="35"/>
      <c r="C41" s="10" t="s">
        <v>32</v>
      </c>
      <c r="D41" s="9">
        <v>10</v>
      </c>
      <c r="E41" s="9"/>
      <c r="F41" s="2">
        <f t="shared" si="1"/>
        <v>18</v>
      </c>
      <c r="G41" s="9">
        <v>10</v>
      </c>
      <c r="H41" s="9">
        <v>7</v>
      </c>
      <c r="I41" s="9">
        <v>1</v>
      </c>
      <c r="J41" s="2">
        <v>0</v>
      </c>
      <c r="K41" s="30">
        <f t="shared" si="2"/>
        <v>28</v>
      </c>
      <c r="L41" s="30">
        <v>891</v>
      </c>
      <c r="M41" s="21">
        <f t="shared" si="0"/>
        <v>3.1425364758698096</v>
      </c>
    </row>
    <row r="42" spans="1:13" ht="15.75" x14ac:dyDescent="0.25">
      <c r="A42" s="42"/>
      <c r="B42" s="34"/>
      <c r="C42" s="25" t="s">
        <v>39</v>
      </c>
      <c r="D42" s="7">
        <v>10</v>
      </c>
      <c r="E42" s="7"/>
      <c r="F42" s="2">
        <f t="shared" si="1"/>
        <v>17</v>
      </c>
      <c r="G42" s="7">
        <v>8</v>
      </c>
      <c r="H42" s="7">
        <v>8</v>
      </c>
      <c r="I42" s="7">
        <v>1</v>
      </c>
      <c r="J42" s="7">
        <v>0</v>
      </c>
      <c r="K42" s="30">
        <f t="shared" si="2"/>
        <v>27</v>
      </c>
      <c r="L42" s="30">
        <v>701</v>
      </c>
      <c r="M42" s="21">
        <f t="shared" si="0"/>
        <v>3.8516405135520682</v>
      </c>
    </row>
    <row r="43" spans="1:13" ht="15.75" x14ac:dyDescent="0.25">
      <c r="A43" s="43"/>
      <c r="B43" s="36"/>
      <c r="C43" s="11" t="s">
        <v>2</v>
      </c>
      <c r="D43" s="13">
        <f>D38+D39+D40+D41+D42</f>
        <v>60</v>
      </c>
      <c r="E43" s="13">
        <f t="shared" ref="E43:K43" si="11">E38+E39+E40+E41+E42</f>
        <v>0</v>
      </c>
      <c r="F43" s="13">
        <f t="shared" si="11"/>
        <v>68</v>
      </c>
      <c r="G43" s="13">
        <f t="shared" si="11"/>
        <v>34</v>
      </c>
      <c r="H43" s="13">
        <f t="shared" si="11"/>
        <v>29</v>
      </c>
      <c r="I43" s="13">
        <f t="shared" si="11"/>
        <v>5</v>
      </c>
      <c r="J43" s="13">
        <f t="shared" si="11"/>
        <v>20</v>
      </c>
      <c r="K43" s="13">
        <f t="shared" si="11"/>
        <v>148</v>
      </c>
      <c r="L43" s="30"/>
      <c r="M43" s="21" t="e">
        <f t="shared" si="0"/>
        <v>#DIV/0!</v>
      </c>
    </row>
    <row r="44" spans="1:13" ht="47.25" x14ac:dyDescent="0.25">
      <c r="A44" s="45">
        <v>12</v>
      </c>
      <c r="B44" s="37" t="s">
        <v>48</v>
      </c>
      <c r="C44" s="5" t="s">
        <v>34</v>
      </c>
      <c r="D44" s="12">
        <v>15</v>
      </c>
      <c r="E44" s="12"/>
      <c r="F44" s="2">
        <f t="shared" si="1"/>
        <v>31</v>
      </c>
      <c r="G44" s="12">
        <v>26</v>
      </c>
      <c r="H44" s="12">
        <v>3</v>
      </c>
      <c r="I44" s="12">
        <v>2</v>
      </c>
      <c r="J44" s="2">
        <v>20</v>
      </c>
      <c r="K44" s="30">
        <f t="shared" si="2"/>
        <v>66</v>
      </c>
      <c r="L44" s="30">
        <v>1134</v>
      </c>
      <c r="M44" s="21">
        <f t="shared" si="0"/>
        <v>5.8201058201058196</v>
      </c>
    </row>
    <row r="45" spans="1:13" ht="15.75" x14ac:dyDescent="0.25">
      <c r="A45" s="42"/>
      <c r="B45" s="34"/>
      <c r="C45" s="29" t="s">
        <v>35</v>
      </c>
      <c r="D45" s="12">
        <v>15</v>
      </c>
      <c r="E45" s="12"/>
      <c r="F45" s="2">
        <f t="shared" si="1"/>
        <v>6</v>
      </c>
      <c r="G45" s="12">
        <v>2</v>
      </c>
      <c r="H45" s="12">
        <v>3</v>
      </c>
      <c r="I45" s="12">
        <v>1</v>
      </c>
      <c r="J45" s="2">
        <v>0</v>
      </c>
      <c r="K45" s="30">
        <f t="shared" si="2"/>
        <v>21</v>
      </c>
      <c r="L45" s="30">
        <v>512</v>
      </c>
      <c r="M45" s="21">
        <f t="shared" si="0"/>
        <v>4.1015625</v>
      </c>
    </row>
    <row r="46" spans="1:13" ht="15.75" x14ac:dyDescent="0.25">
      <c r="A46" s="43"/>
      <c r="B46" s="36"/>
      <c r="C46" s="11" t="s">
        <v>2</v>
      </c>
      <c r="D46" s="12">
        <f>D44+D45</f>
        <v>30</v>
      </c>
      <c r="E46" s="12">
        <f t="shared" ref="E46:K46" si="12">E44+E45</f>
        <v>0</v>
      </c>
      <c r="F46" s="12">
        <f t="shared" si="12"/>
        <v>37</v>
      </c>
      <c r="G46" s="12">
        <f t="shared" si="12"/>
        <v>28</v>
      </c>
      <c r="H46" s="12">
        <f t="shared" si="12"/>
        <v>6</v>
      </c>
      <c r="I46" s="12">
        <f t="shared" si="12"/>
        <v>3</v>
      </c>
      <c r="J46" s="12">
        <f t="shared" si="12"/>
        <v>20</v>
      </c>
      <c r="K46" s="12">
        <f t="shared" si="12"/>
        <v>87</v>
      </c>
      <c r="L46" s="30"/>
      <c r="M46" s="21" t="e">
        <f t="shared" si="0"/>
        <v>#DIV/0!</v>
      </c>
    </row>
    <row r="47" spans="1:13" ht="15.75" x14ac:dyDescent="0.25">
      <c r="A47" s="12">
        <v>13</v>
      </c>
      <c r="B47" s="76" t="s">
        <v>49</v>
      </c>
      <c r="C47" s="6" t="s">
        <v>36</v>
      </c>
      <c r="D47" s="12">
        <v>0</v>
      </c>
      <c r="E47" s="12"/>
      <c r="F47" s="2">
        <v>30</v>
      </c>
      <c r="G47" s="12">
        <v>24</v>
      </c>
      <c r="H47" s="12">
        <v>0</v>
      </c>
      <c r="I47" s="12">
        <v>1</v>
      </c>
      <c r="J47" s="2">
        <v>0</v>
      </c>
      <c r="K47" s="30">
        <f t="shared" si="2"/>
        <v>30</v>
      </c>
      <c r="L47" s="30"/>
      <c r="M47" s="21" t="e">
        <f t="shared" si="0"/>
        <v>#DIV/0!</v>
      </c>
    </row>
    <row r="48" spans="1:13" ht="15.75" x14ac:dyDescent="0.25">
      <c r="A48" s="18">
        <v>14</v>
      </c>
      <c r="B48" s="77" t="s">
        <v>49</v>
      </c>
      <c r="C48" s="6" t="s">
        <v>37</v>
      </c>
      <c r="D48" s="12">
        <v>0</v>
      </c>
      <c r="E48" s="12"/>
      <c r="F48" s="2">
        <f t="shared" si="1"/>
        <v>25</v>
      </c>
      <c r="G48" s="12">
        <v>24</v>
      </c>
      <c r="H48" s="12">
        <v>0</v>
      </c>
      <c r="I48" s="12">
        <v>1</v>
      </c>
      <c r="J48" s="2">
        <v>0</v>
      </c>
      <c r="K48" s="30">
        <f t="shared" si="2"/>
        <v>25</v>
      </c>
      <c r="L48" s="30"/>
      <c r="M48" s="21" t="e">
        <f t="shared" si="0"/>
        <v>#DIV/0!</v>
      </c>
    </row>
    <row r="49" spans="1:13" ht="15.75" x14ac:dyDescent="0.25">
      <c r="A49" s="23">
        <v>15</v>
      </c>
      <c r="B49" s="78" t="s">
        <v>49</v>
      </c>
      <c r="C49" s="6" t="s">
        <v>38</v>
      </c>
      <c r="D49" s="12">
        <v>15</v>
      </c>
      <c r="E49" s="12"/>
      <c r="F49" s="2">
        <f t="shared" si="1"/>
        <v>5</v>
      </c>
      <c r="G49" s="12">
        <v>3</v>
      </c>
      <c r="H49" s="12">
        <v>1</v>
      </c>
      <c r="I49" s="12">
        <v>1</v>
      </c>
      <c r="J49" s="2">
        <v>10</v>
      </c>
      <c r="K49" s="30">
        <f t="shared" si="2"/>
        <v>30</v>
      </c>
      <c r="L49" s="30">
        <v>398</v>
      </c>
      <c r="M49" s="21">
        <f t="shared" si="0"/>
        <v>7.5376884422110546</v>
      </c>
    </row>
    <row r="50" spans="1:13" ht="31.5" x14ac:dyDescent="0.25">
      <c r="A50" s="20">
        <v>16</v>
      </c>
      <c r="B50" s="20"/>
      <c r="C50" s="6" t="s">
        <v>40</v>
      </c>
      <c r="D50" s="12">
        <v>15</v>
      </c>
      <c r="E50" s="12"/>
      <c r="F50" s="2">
        <f t="shared" si="1"/>
        <v>0</v>
      </c>
      <c r="G50" s="12"/>
      <c r="H50" s="12"/>
      <c r="I50" s="12"/>
      <c r="J50" s="2"/>
      <c r="K50" s="30">
        <f t="shared" si="2"/>
        <v>15</v>
      </c>
      <c r="L50" s="30"/>
      <c r="M50" s="21" t="e">
        <f t="shared" si="0"/>
        <v>#DIV/0!</v>
      </c>
    </row>
    <row r="51" spans="1:13" ht="18.75" x14ac:dyDescent="0.3">
      <c r="A51" s="1"/>
      <c r="C51" s="7"/>
      <c r="D51" s="14">
        <f>D7+D10+D16+D20+D21+D27+D28+D31+D34+D37+D43+D46+D47+D48+D49+D50</f>
        <v>565</v>
      </c>
      <c r="E51" s="14">
        <f t="shared" ref="E51:K51" si="13">E7+E10+E16+E20+E21+E27+E28+E31+E34+E37+E43+E46+E47+E48+E49+E50</f>
        <v>0</v>
      </c>
      <c r="F51" s="14">
        <f t="shared" si="13"/>
        <v>586</v>
      </c>
      <c r="G51" s="14">
        <f t="shared" si="13"/>
        <v>370</v>
      </c>
      <c r="H51" s="14">
        <f t="shared" si="13"/>
        <v>157</v>
      </c>
      <c r="I51" s="14">
        <f t="shared" si="13"/>
        <v>54</v>
      </c>
      <c r="J51" s="14">
        <f t="shared" si="13"/>
        <v>235</v>
      </c>
      <c r="K51" s="14">
        <f t="shared" si="13"/>
        <v>1386</v>
      </c>
      <c r="L51" s="30"/>
      <c r="M51" s="21" t="e">
        <f t="shared" si="0"/>
        <v>#DIV/0!</v>
      </c>
    </row>
    <row r="53" spans="1:13" ht="26.25" x14ac:dyDescent="0.4">
      <c r="A53" s="1"/>
      <c r="C53" s="1"/>
      <c r="D53" s="1"/>
      <c r="E53" s="1"/>
      <c r="F53" s="1"/>
      <c r="H53" s="1"/>
      <c r="J53" s="8"/>
      <c r="K53" s="1"/>
      <c r="M53" s="1"/>
    </row>
  </sheetData>
  <mergeCells count="20">
    <mergeCell ref="L2:L4"/>
    <mergeCell ref="M2:M4"/>
    <mergeCell ref="A2:C4"/>
    <mergeCell ref="K2:K4"/>
    <mergeCell ref="D2:D4"/>
    <mergeCell ref="E2:E4"/>
    <mergeCell ref="F2:F4"/>
    <mergeCell ref="G3:I4"/>
    <mergeCell ref="J2:J4"/>
    <mergeCell ref="A35:A37"/>
    <mergeCell ref="A38:A43"/>
    <mergeCell ref="A44:A46"/>
    <mergeCell ref="A1:J1"/>
    <mergeCell ref="A11:A16"/>
    <mergeCell ref="A32:A34"/>
    <mergeCell ref="A5:A7"/>
    <mergeCell ref="A8:A10"/>
    <mergeCell ref="A17:A20"/>
    <mergeCell ref="A22:A27"/>
    <mergeCell ref="A29:A31"/>
  </mergeCells>
  <pageMargins left="0.7" right="0.7" top="0.75" bottom="0.75" header="0.3" footer="0.3"/>
  <pageSetup paperSize="9" scale="4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Виктория Николаевна</dc:creator>
  <cp:lastModifiedBy>Ковалева Виктория Николаевна</cp:lastModifiedBy>
  <cp:lastPrinted>2025-09-29T01:26:40Z</cp:lastPrinted>
  <dcterms:created xsi:type="dcterms:W3CDTF">2025-09-25T04:17:33Z</dcterms:created>
  <dcterms:modified xsi:type="dcterms:W3CDTF">2025-10-24T02:10:22Z</dcterms:modified>
</cp:coreProperties>
</file>